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<sst xmlns="http://schemas.openxmlformats.org/spreadsheetml/2006/main" count="52" uniqueCount="52">
  <si>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</si>
  <si>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</si>
  <si>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Криводино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</si>
  <si>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</si>
  <si>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</si>
  <si>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</si>
  <si>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</si>
  <si>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</si>
  <si>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</si>
  <si>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</si>
  <si>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</si>
  <si>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</si>
  <si>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</si>
  <si>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</si>
  <si>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</si>
  <si>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</si>
  <si>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</si>
  <si>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</si>
  <si>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</si>
  <si>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</si>
  <si>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</si>
  <si>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</si>
  <si>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</si>
  <si>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</si>
  <si>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</si>
  <si>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</si>
  <si>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</si>
  <si>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</si>
  <si>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</si>
  <si>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</si>
  <si>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</si>
  <si>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</si>
  <si>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</si>
  <si>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</si>
  <si>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Криводино ТСН 1 ао RS</t>
  </si>
  <si>
    <t xml:space="preserve"> 10 Криводино Т 1 ао RS</t>
  </si>
  <si>
    <t xml:space="preserve"> 10 Криводино Т 1 ап RS</t>
  </si>
  <si>
    <t xml:space="preserve"> 10 Криводино Т 2 ао RS</t>
  </si>
  <si>
    <t xml:space="preserve"> 10 Криводино Т 2 ап RS</t>
  </si>
  <si>
    <t xml:space="preserve"> 10 Криводино-Коротыгино ао RS</t>
  </si>
  <si>
    <t xml:space="preserve"> 10 Криводино-Коротыгино ап RS</t>
  </si>
  <si>
    <t xml:space="preserve"> 10 Криводино-Новоселка ао RS</t>
  </si>
  <si>
    <t xml:space="preserve"> 10 Криводино-Новоселка ап RS</t>
  </si>
  <si>
    <t xml:space="preserve"> 10 Криводино-Савкино ао RS</t>
  </si>
  <si>
    <t xml:space="preserve"> 10 Криводино-Савкино ап RS</t>
  </si>
  <si>
    <t xml:space="preserve"> 10 Криводино-Центр ао RS</t>
  </si>
  <si>
    <t xml:space="preserve"> 10 Криводино-Центр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</si>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</sst>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9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1" fillId="0" borderId="0" numFmtId="4" xfId="0" applyNumberFormat="1" applyFont="1" applyAlignment="1">
      <alignment wrapText="1"/>
    </xf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15" style="39" width="18.7109375"/>
    <col customWidth="1" min="16" max="16" style="39" width="10.140625"/>
    <col customWidth="1" min="17" max="17" style="39" width="11.00390625"/>
    <col customWidth="1" min="18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Криводино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50" t="s">
        <v>39</v>
      </c>
      <c r="H6" s="49" t="s">
        <v>40</v>
      </c>
      <c r="I6" s="50" t="s">
        <v>41</v>
      </c>
      <c r="J6" s="49" t="s">
        <v>42</v>
      </c>
      <c r="K6" s="50" t="s">
        <v>43</v>
      </c>
      <c r="L6" s="49" t="s">
        <v>44</v>
      </c>
      <c r="M6" s="50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0.19600000000000001</v>
      </c>
      <c r="C7" s="54">
        <v>0</v>
      </c>
      <c r="D7" s="54">
        <v>0</v>
      </c>
      <c r="E7" s="54">
        <v>0</v>
      </c>
      <c r="F7" s="54">
        <v>470.40000000000003</v>
      </c>
      <c r="G7" s="54">
        <v>32.600000000000001</v>
      </c>
      <c r="H7" s="54">
        <v>0</v>
      </c>
      <c r="I7" s="54">
        <v>31</v>
      </c>
      <c r="J7" s="54">
        <v>0</v>
      </c>
      <c r="K7" s="54">
        <v>99.799999999999997</v>
      </c>
      <c r="L7" s="54">
        <v>0</v>
      </c>
      <c r="M7" s="54">
        <v>308.19999999999999</v>
      </c>
      <c r="N7" s="55">
        <v>0</v>
      </c>
      <c r="O7" s="39">
        <f t="shared" ref="O7:O9" si="2">SUM(G7,I7,K7,M7)</f>
        <v>471.60000000000002</v>
      </c>
      <c r="P7" s="39">
        <f t="shared" ref="P7:P9" si="3">O7/1000</f>
        <v>0.47160000000000002</v>
      </c>
      <c r="Q7" s="56">
        <v>0.47160000000000002</v>
      </c>
    </row>
    <row r="8">
      <c r="A8" s="57" t="s">
        <v>7</v>
      </c>
      <c r="B8" s="58">
        <v>0.19600000000000001</v>
      </c>
      <c r="C8" s="58">
        <v>0</v>
      </c>
      <c r="D8" s="58">
        <v>0</v>
      </c>
      <c r="E8" s="58">
        <v>0</v>
      </c>
      <c r="F8" s="58">
        <v>434.10000000000002</v>
      </c>
      <c r="G8" s="58">
        <v>34.600000000000001</v>
      </c>
      <c r="H8" s="58">
        <v>0</v>
      </c>
      <c r="I8" s="58">
        <v>28.600000000000001</v>
      </c>
      <c r="J8" s="58">
        <v>0</v>
      </c>
      <c r="K8" s="58">
        <v>92.400000000000006</v>
      </c>
      <c r="L8" s="58">
        <v>0</v>
      </c>
      <c r="M8" s="58">
        <v>279.19999999999999</v>
      </c>
      <c r="N8" s="59">
        <v>0</v>
      </c>
      <c r="O8" s="39">
        <f t="shared" si="2"/>
        <v>434.80000000000001</v>
      </c>
      <c r="P8" s="39">
        <f t="shared" si="3"/>
        <v>0.43480000000000002</v>
      </c>
      <c r="Q8" s="52">
        <v>0.43480000000000002</v>
      </c>
    </row>
    <row r="9">
      <c r="A9" s="57" t="s">
        <v>8</v>
      </c>
      <c r="B9" s="58">
        <v>0.19600000000000001</v>
      </c>
      <c r="C9" s="58">
        <v>0</v>
      </c>
      <c r="D9" s="58">
        <v>0</v>
      </c>
      <c r="E9" s="58">
        <v>0</v>
      </c>
      <c r="F9" s="58">
        <v>423.90000000000003</v>
      </c>
      <c r="G9" s="58">
        <v>30.800000000000001</v>
      </c>
      <c r="H9" s="58">
        <v>0</v>
      </c>
      <c r="I9" s="58">
        <v>26.199999999999999</v>
      </c>
      <c r="J9" s="58">
        <v>0</v>
      </c>
      <c r="K9" s="58">
        <v>93.400000000000006</v>
      </c>
      <c r="L9" s="58">
        <v>0</v>
      </c>
      <c r="M9" s="58">
        <v>274.80000000000001</v>
      </c>
      <c r="N9" s="59">
        <v>0</v>
      </c>
      <c r="O9" s="39">
        <f t="shared" si="2"/>
        <v>425.20000000000005</v>
      </c>
      <c r="P9" s="39">
        <f t="shared" si="3"/>
        <v>0.42520000000000002</v>
      </c>
      <c r="Q9" s="52">
        <v>0.42520000000000002</v>
      </c>
    </row>
    <row r="10">
      <c r="A10" s="57" t="s">
        <v>9</v>
      </c>
      <c r="B10" s="58">
        <v>0.19600000000000001</v>
      </c>
      <c r="C10" s="58">
        <v>0</v>
      </c>
      <c r="D10" s="58">
        <v>0</v>
      </c>
      <c r="E10" s="58">
        <v>0</v>
      </c>
      <c r="F10" s="58">
        <v>448.80000000000001</v>
      </c>
      <c r="G10" s="58">
        <v>27.800000000000001</v>
      </c>
      <c r="H10" s="58">
        <v>0</v>
      </c>
      <c r="I10" s="58">
        <v>22.199999999999999</v>
      </c>
      <c r="J10" s="58">
        <v>0</v>
      </c>
      <c r="K10" s="58">
        <v>98.600000000000009</v>
      </c>
      <c r="L10" s="58">
        <v>0</v>
      </c>
      <c r="M10" s="58">
        <v>301.40000000000003</v>
      </c>
      <c r="N10" s="59">
        <v>0</v>
      </c>
      <c r="O10" s="39">
        <f t="shared" ref="O10:O30" si="4">SUM(G10,I10,K10,M10)</f>
        <v>450.00000000000006</v>
      </c>
      <c r="P10" s="39">
        <f t="shared" ref="P10:P30" si="5">O10/1000</f>
        <v>0.45000000000000007</v>
      </c>
      <c r="Q10" s="52">
        <v>0.45000000000000007</v>
      </c>
    </row>
    <row r="11">
      <c r="A11" s="57" t="s">
        <v>10</v>
      </c>
      <c r="B11" s="58">
        <v>0.19600000000000001</v>
      </c>
      <c r="C11" s="58">
        <v>0</v>
      </c>
      <c r="D11" s="58">
        <v>0</v>
      </c>
      <c r="E11" s="58">
        <v>0</v>
      </c>
      <c r="F11" s="58">
        <v>465.90000000000003</v>
      </c>
      <c r="G11" s="58">
        <v>26.199999999999999</v>
      </c>
      <c r="H11" s="58">
        <v>0</v>
      </c>
      <c r="I11" s="58">
        <v>21.800000000000001</v>
      </c>
      <c r="J11" s="58">
        <v>0</v>
      </c>
      <c r="K11" s="58">
        <v>96.799999999999997</v>
      </c>
      <c r="L11" s="58">
        <v>0</v>
      </c>
      <c r="M11" s="58">
        <v>322.40000000000003</v>
      </c>
      <c r="N11" s="59">
        <v>0</v>
      </c>
      <c r="O11" s="39">
        <f t="shared" si="4"/>
        <v>467.20000000000005</v>
      </c>
      <c r="P11" s="39">
        <f t="shared" si="5"/>
        <v>0.46720000000000006</v>
      </c>
      <c r="Q11" s="52">
        <v>0.46720000000000006</v>
      </c>
    </row>
    <row r="12">
      <c r="A12" s="57" t="s">
        <v>11</v>
      </c>
      <c r="B12" s="58">
        <v>0.19600000000000001</v>
      </c>
      <c r="C12" s="58">
        <v>0</v>
      </c>
      <c r="D12" s="58">
        <v>0</v>
      </c>
      <c r="E12" s="58">
        <v>0</v>
      </c>
      <c r="F12" s="58">
        <v>465.60000000000002</v>
      </c>
      <c r="G12" s="58">
        <v>27.199999999999999</v>
      </c>
      <c r="H12" s="58">
        <v>0</v>
      </c>
      <c r="I12" s="58">
        <v>25.600000000000001</v>
      </c>
      <c r="J12" s="58">
        <v>0</v>
      </c>
      <c r="K12" s="58">
        <v>107</v>
      </c>
      <c r="L12" s="58">
        <v>0</v>
      </c>
      <c r="M12" s="58">
        <v>306.40000000000003</v>
      </c>
      <c r="N12" s="59">
        <v>0</v>
      </c>
      <c r="O12" s="39">
        <f t="shared" si="4"/>
        <v>466.20000000000005</v>
      </c>
      <c r="P12" s="39">
        <f t="shared" si="5"/>
        <v>0.46620000000000006</v>
      </c>
      <c r="Q12" s="52">
        <v>0.46620000000000006</v>
      </c>
    </row>
    <row r="13">
      <c r="A13" s="57" t="s">
        <v>12</v>
      </c>
      <c r="B13" s="58">
        <v>0.19600000000000001</v>
      </c>
      <c r="C13" s="58">
        <v>0</v>
      </c>
      <c r="D13" s="58">
        <v>0</v>
      </c>
      <c r="E13" s="58">
        <v>0</v>
      </c>
      <c r="F13" s="58">
        <v>514.20000000000005</v>
      </c>
      <c r="G13" s="58">
        <v>30.199999999999999</v>
      </c>
      <c r="H13" s="58">
        <v>0</v>
      </c>
      <c r="I13" s="58">
        <v>28.400000000000002</v>
      </c>
      <c r="J13" s="58">
        <v>0</v>
      </c>
      <c r="K13" s="58">
        <v>119.8</v>
      </c>
      <c r="L13" s="58">
        <v>0</v>
      </c>
      <c r="M13" s="58">
        <v>337.60000000000002</v>
      </c>
      <c r="N13" s="59">
        <v>0</v>
      </c>
      <c r="O13" s="39">
        <f t="shared" si="4"/>
        <v>516</v>
      </c>
      <c r="P13" s="39">
        <f t="shared" si="5"/>
        <v>0.51600000000000001</v>
      </c>
      <c r="Q13" s="52">
        <v>0.51600000000000001</v>
      </c>
    </row>
    <row r="14">
      <c r="A14" s="57" t="s">
        <v>13</v>
      </c>
      <c r="B14" s="58">
        <v>0.19600000000000001</v>
      </c>
      <c r="C14" s="58">
        <v>0</v>
      </c>
      <c r="D14" s="58">
        <v>0</v>
      </c>
      <c r="E14" s="58">
        <v>0</v>
      </c>
      <c r="F14" s="58">
        <v>583.5</v>
      </c>
      <c r="G14" s="58">
        <v>49</v>
      </c>
      <c r="H14" s="58">
        <v>0</v>
      </c>
      <c r="I14" s="58">
        <v>37.600000000000001</v>
      </c>
      <c r="J14" s="58">
        <v>0</v>
      </c>
      <c r="K14" s="58">
        <v>116.60000000000001</v>
      </c>
      <c r="L14" s="58">
        <v>0</v>
      </c>
      <c r="M14" s="58">
        <v>381.19999999999999</v>
      </c>
      <c r="N14" s="59">
        <v>0</v>
      </c>
      <c r="O14" s="39">
        <f t="shared" si="4"/>
        <v>584.39999999999998</v>
      </c>
      <c r="P14" s="39">
        <f t="shared" si="5"/>
        <v>0.58440000000000003</v>
      </c>
      <c r="Q14" s="52">
        <v>0.58440000000000003</v>
      </c>
    </row>
    <row r="15">
      <c r="A15" s="57" t="s">
        <v>14</v>
      </c>
      <c r="B15" s="58">
        <v>0.192</v>
      </c>
      <c r="C15" s="58">
        <v>0</v>
      </c>
      <c r="D15" s="58">
        <v>0</v>
      </c>
      <c r="E15" s="58">
        <v>0</v>
      </c>
      <c r="F15" s="58">
        <v>599.10000000000002</v>
      </c>
      <c r="G15" s="58">
        <v>39.600000000000001</v>
      </c>
      <c r="H15" s="58">
        <v>0</v>
      </c>
      <c r="I15" s="58">
        <v>42</v>
      </c>
      <c r="J15" s="58">
        <v>0</v>
      </c>
      <c r="K15" s="58">
        <v>117.60000000000001</v>
      </c>
      <c r="L15" s="58">
        <v>0</v>
      </c>
      <c r="M15" s="58">
        <v>401.40000000000003</v>
      </c>
      <c r="N15" s="59">
        <v>0</v>
      </c>
      <c r="O15" s="39">
        <f t="shared" si="4"/>
        <v>600.60000000000002</v>
      </c>
      <c r="P15" s="39">
        <f t="shared" si="5"/>
        <v>0.60060000000000002</v>
      </c>
      <c r="Q15" s="52">
        <v>0.60060000000000002</v>
      </c>
    </row>
    <row r="16">
      <c r="A16" s="57" t="s">
        <v>15</v>
      </c>
      <c r="B16" s="58">
        <v>0.19600000000000001</v>
      </c>
      <c r="C16" s="58">
        <v>0</v>
      </c>
      <c r="D16" s="58">
        <v>0</v>
      </c>
      <c r="E16" s="58">
        <v>0</v>
      </c>
      <c r="F16" s="58">
        <v>596.39999999999998</v>
      </c>
      <c r="G16" s="58">
        <v>39.399999999999999</v>
      </c>
      <c r="H16" s="58">
        <v>0</v>
      </c>
      <c r="I16" s="58">
        <v>33</v>
      </c>
      <c r="J16" s="58">
        <v>0</v>
      </c>
      <c r="K16" s="58">
        <v>117.40000000000001</v>
      </c>
      <c r="L16" s="58">
        <v>0</v>
      </c>
      <c r="M16" s="58">
        <v>407.60000000000002</v>
      </c>
      <c r="N16" s="59">
        <v>0</v>
      </c>
      <c r="O16" s="39">
        <f t="shared" si="4"/>
        <v>597.40000000000009</v>
      </c>
      <c r="P16" s="39">
        <f t="shared" si="5"/>
        <v>0.59740000000000004</v>
      </c>
      <c r="Q16" s="52">
        <v>0.59740000000000004</v>
      </c>
    </row>
    <row r="17">
      <c r="A17" s="57" t="s">
        <v>16</v>
      </c>
      <c r="B17" s="58">
        <v>0.192</v>
      </c>
      <c r="C17" s="58">
        <v>0</v>
      </c>
      <c r="D17" s="58">
        <v>0</v>
      </c>
      <c r="E17" s="58">
        <v>0</v>
      </c>
      <c r="F17" s="58">
        <v>589.5</v>
      </c>
      <c r="G17" s="58">
        <v>39.600000000000001</v>
      </c>
      <c r="H17" s="58">
        <v>0</v>
      </c>
      <c r="I17" s="58">
        <v>28</v>
      </c>
      <c r="J17" s="58">
        <v>0</v>
      </c>
      <c r="K17" s="58">
        <v>119.2</v>
      </c>
      <c r="L17" s="58">
        <v>0</v>
      </c>
      <c r="M17" s="58">
        <v>404.60000000000002</v>
      </c>
      <c r="N17" s="59">
        <v>0</v>
      </c>
      <c r="O17" s="39">
        <f t="shared" si="4"/>
        <v>591.40000000000009</v>
      </c>
      <c r="P17" s="39">
        <f t="shared" si="5"/>
        <v>0.59140000000000004</v>
      </c>
      <c r="Q17" s="52">
        <v>0.59140000000000004</v>
      </c>
    </row>
    <row r="18">
      <c r="A18" s="57" t="s">
        <v>17</v>
      </c>
      <c r="B18" s="58">
        <v>0.30399999999999999</v>
      </c>
      <c r="C18" s="58">
        <v>0</v>
      </c>
      <c r="D18" s="58">
        <v>0</v>
      </c>
      <c r="E18" s="58">
        <v>0</v>
      </c>
      <c r="F18" s="58">
        <v>672.89999999999998</v>
      </c>
      <c r="G18" s="58">
        <v>42.399999999999999</v>
      </c>
      <c r="H18" s="58">
        <v>0</v>
      </c>
      <c r="I18" s="58">
        <v>32.399999999999999</v>
      </c>
      <c r="J18" s="58">
        <v>0</v>
      </c>
      <c r="K18" s="58">
        <v>127.2</v>
      </c>
      <c r="L18" s="58">
        <v>0</v>
      </c>
      <c r="M18" s="58">
        <v>472.80000000000001</v>
      </c>
      <c r="N18" s="59">
        <v>0</v>
      </c>
      <c r="O18" s="39">
        <f t="shared" si="4"/>
        <v>674.79999999999995</v>
      </c>
      <c r="P18" s="39">
        <f t="shared" si="5"/>
        <v>0.67479999999999996</v>
      </c>
      <c r="Q18" s="52">
        <v>0.67479999999999996</v>
      </c>
    </row>
    <row r="19">
      <c r="A19" s="57" t="s">
        <v>18</v>
      </c>
      <c r="B19" s="58">
        <v>0.40400000000000003</v>
      </c>
      <c r="C19" s="58">
        <v>0</v>
      </c>
      <c r="D19" s="58">
        <v>0</v>
      </c>
      <c r="E19" s="58">
        <v>0</v>
      </c>
      <c r="F19" s="58">
        <v>714.89999999999998</v>
      </c>
      <c r="G19" s="58">
        <v>39.399999999999999</v>
      </c>
      <c r="H19" s="58">
        <v>0</v>
      </c>
      <c r="I19" s="58">
        <v>35.600000000000001</v>
      </c>
      <c r="J19" s="58">
        <v>0</v>
      </c>
      <c r="K19" s="58">
        <v>136.80000000000001</v>
      </c>
      <c r="L19" s="58">
        <v>0</v>
      </c>
      <c r="M19" s="58">
        <v>505.19999999999999</v>
      </c>
      <c r="N19" s="59">
        <v>0</v>
      </c>
      <c r="O19" s="39">
        <f t="shared" si="4"/>
        <v>717</v>
      </c>
      <c r="P19" s="39">
        <f t="shared" si="5"/>
        <v>0.71699999999999997</v>
      </c>
      <c r="Q19" s="52">
        <v>0.71699999999999997</v>
      </c>
    </row>
    <row r="20">
      <c r="A20" s="57" t="s">
        <v>19</v>
      </c>
      <c r="B20" s="58">
        <v>0.51200000000000001</v>
      </c>
      <c r="C20" s="58">
        <v>0</v>
      </c>
      <c r="D20" s="58">
        <v>0</v>
      </c>
      <c r="E20" s="58">
        <v>0</v>
      </c>
      <c r="F20" s="58">
        <v>701.39999999999998</v>
      </c>
      <c r="G20" s="58">
        <v>44.800000000000004</v>
      </c>
      <c r="H20" s="58">
        <v>0</v>
      </c>
      <c r="I20" s="58">
        <v>33.399999999999999</v>
      </c>
      <c r="J20" s="58">
        <v>0</v>
      </c>
      <c r="K20" s="58">
        <v>130.80000000000001</v>
      </c>
      <c r="L20" s="58">
        <v>0</v>
      </c>
      <c r="M20" s="58">
        <v>495</v>
      </c>
      <c r="N20" s="59">
        <v>0</v>
      </c>
      <c r="O20" s="39">
        <f t="shared" si="4"/>
        <v>704</v>
      </c>
      <c r="P20" s="39">
        <f t="shared" si="5"/>
        <v>0.70399999999999996</v>
      </c>
      <c r="Q20" s="52">
        <v>0.70399999999999996</v>
      </c>
    </row>
    <row r="21">
      <c r="A21" s="57" t="s">
        <v>20</v>
      </c>
      <c r="B21" s="58">
        <v>0.34000000000000002</v>
      </c>
      <c r="C21" s="58">
        <v>0</v>
      </c>
      <c r="D21" s="58">
        <v>0</v>
      </c>
      <c r="E21" s="58">
        <v>0</v>
      </c>
      <c r="F21" s="58">
        <v>651.60000000000002</v>
      </c>
      <c r="G21" s="58">
        <v>39.399999999999999</v>
      </c>
      <c r="H21" s="58">
        <v>0</v>
      </c>
      <c r="I21" s="58">
        <v>33</v>
      </c>
      <c r="J21" s="58">
        <v>0</v>
      </c>
      <c r="K21" s="58">
        <v>125.8</v>
      </c>
      <c r="L21" s="58">
        <v>0</v>
      </c>
      <c r="M21" s="58">
        <v>455.40000000000003</v>
      </c>
      <c r="N21" s="59">
        <v>0</v>
      </c>
      <c r="O21" s="39">
        <f t="shared" si="4"/>
        <v>653.60000000000002</v>
      </c>
      <c r="P21" s="39">
        <f t="shared" si="5"/>
        <v>0.65360000000000007</v>
      </c>
      <c r="Q21" s="52">
        <v>0.65360000000000007</v>
      </c>
    </row>
    <row r="22">
      <c r="A22" s="57" t="s">
        <v>21</v>
      </c>
      <c r="B22" s="58">
        <v>0.34000000000000002</v>
      </c>
      <c r="C22" s="58">
        <v>0</v>
      </c>
      <c r="D22" s="58">
        <v>0</v>
      </c>
      <c r="E22" s="58">
        <v>0</v>
      </c>
      <c r="F22" s="58">
        <v>627.30000000000007</v>
      </c>
      <c r="G22" s="58">
        <v>41.800000000000004</v>
      </c>
      <c r="H22" s="58">
        <v>0</v>
      </c>
      <c r="I22" s="58">
        <v>32.600000000000001</v>
      </c>
      <c r="J22" s="58">
        <v>0</v>
      </c>
      <c r="K22" s="58">
        <v>130.80000000000001</v>
      </c>
      <c r="L22" s="58">
        <v>0</v>
      </c>
      <c r="M22" s="58">
        <v>424.40000000000003</v>
      </c>
      <c r="N22" s="59">
        <v>0</v>
      </c>
      <c r="O22" s="39">
        <f t="shared" si="4"/>
        <v>629.60000000000002</v>
      </c>
      <c r="P22" s="39">
        <f t="shared" si="5"/>
        <v>0.62960000000000005</v>
      </c>
      <c r="Q22" s="52">
        <v>0.62960000000000005</v>
      </c>
    </row>
    <row r="23">
      <c r="A23" s="57" t="s">
        <v>22</v>
      </c>
      <c r="B23" s="58">
        <v>0.23999999999999999</v>
      </c>
      <c r="C23" s="58">
        <v>0</v>
      </c>
      <c r="D23" s="58">
        <v>0</v>
      </c>
      <c r="E23" s="58">
        <v>0</v>
      </c>
      <c r="F23" s="58">
        <v>582.89999999999998</v>
      </c>
      <c r="G23" s="58">
        <v>42.200000000000003</v>
      </c>
      <c r="H23" s="58">
        <v>0</v>
      </c>
      <c r="I23" s="58">
        <v>35.200000000000003</v>
      </c>
      <c r="J23" s="58">
        <v>0</v>
      </c>
      <c r="K23" s="58">
        <v>119.60000000000001</v>
      </c>
      <c r="L23" s="58">
        <v>0</v>
      </c>
      <c r="M23" s="58">
        <v>387.80000000000001</v>
      </c>
      <c r="N23" s="59">
        <v>0</v>
      </c>
      <c r="O23" s="39">
        <f t="shared" si="4"/>
        <v>584.79999999999995</v>
      </c>
      <c r="P23" s="39">
        <f t="shared" si="5"/>
        <v>0.58479999999999999</v>
      </c>
      <c r="Q23" s="52">
        <v>0.58479999999999999</v>
      </c>
    </row>
    <row r="24">
      <c r="A24" s="57" t="s">
        <v>23</v>
      </c>
      <c r="B24" s="58">
        <v>0.19600000000000001</v>
      </c>
      <c r="C24" s="58">
        <v>0</v>
      </c>
      <c r="D24" s="58">
        <v>0</v>
      </c>
      <c r="E24" s="58">
        <v>0</v>
      </c>
      <c r="F24" s="58">
        <v>567.89999999999998</v>
      </c>
      <c r="G24" s="58">
        <v>44.200000000000003</v>
      </c>
      <c r="H24" s="58">
        <v>0</v>
      </c>
      <c r="I24" s="58">
        <v>34.800000000000004</v>
      </c>
      <c r="J24" s="58">
        <v>0</v>
      </c>
      <c r="K24" s="58">
        <v>128.40000000000001</v>
      </c>
      <c r="L24" s="58">
        <v>0</v>
      </c>
      <c r="M24" s="58">
        <v>362.19999999999999</v>
      </c>
      <c r="N24" s="59">
        <v>0</v>
      </c>
      <c r="O24" s="39">
        <f t="shared" si="4"/>
        <v>569.60000000000002</v>
      </c>
      <c r="P24" s="39">
        <f t="shared" si="5"/>
        <v>0.5696</v>
      </c>
      <c r="Q24" s="52">
        <v>0.5696</v>
      </c>
    </row>
    <row r="25">
      <c r="A25" s="57" t="s">
        <v>24</v>
      </c>
      <c r="B25" s="58">
        <v>0.19600000000000001</v>
      </c>
      <c r="C25" s="58">
        <v>0</v>
      </c>
      <c r="D25" s="58">
        <v>0</v>
      </c>
      <c r="E25" s="58">
        <v>0</v>
      </c>
      <c r="F25" s="58">
        <v>645.60000000000002</v>
      </c>
      <c r="G25" s="58">
        <v>43.600000000000001</v>
      </c>
      <c r="H25" s="58">
        <v>0</v>
      </c>
      <c r="I25" s="58">
        <v>36.200000000000003</v>
      </c>
      <c r="J25" s="58">
        <v>0</v>
      </c>
      <c r="K25" s="58">
        <v>145.80000000000001</v>
      </c>
      <c r="L25" s="58">
        <v>0</v>
      </c>
      <c r="M25" s="58">
        <v>422</v>
      </c>
      <c r="N25" s="59">
        <v>0</v>
      </c>
      <c r="O25" s="39">
        <f t="shared" si="4"/>
        <v>647.60000000000002</v>
      </c>
      <c r="P25" s="39">
        <f t="shared" si="5"/>
        <v>0.64760000000000006</v>
      </c>
      <c r="Q25" s="52">
        <v>0.64760000000000006</v>
      </c>
    </row>
    <row r="26">
      <c r="A26" s="57" t="s">
        <v>25</v>
      </c>
      <c r="B26" s="58">
        <v>0.19600000000000001</v>
      </c>
      <c r="C26" s="58">
        <v>0</v>
      </c>
      <c r="D26" s="58">
        <v>0</v>
      </c>
      <c r="E26" s="58">
        <v>0</v>
      </c>
      <c r="F26" s="58">
        <v>722.70000000000005</v>
      </c>
      <c r="G26" s="58">
        <v>44.800000000000004</v>
      </c>
      <c r="H26" s="58">
        <v>0</v>
      </c>
      <c r="I26" s="58">
        <v>41.600000000000001</v>
      </c>
      <c r="J26" s="58">
        <v>0</v>
      </c>
      <c r="K26" s="58">
        <v>148</v>
      </c>
      <c r="L26" s="58">
        <v>0</v>
      </c>
      <c r="M26" s="58">
        <v>490.40000000000003</v>
      </c>
      <c r="N26" s="59">
        <v>0</v>
      </c>
      <c r="O26" s="39">
        <f t="shared" si="4"/>
        <v>724.80000000000007</v>
      </c>
      <c r="P26" s="39">
        <f t="shared" si="5"/>
        <v>0.72480000000000011</v>
      </c>
      <c r="Q26" s="52">
        <v>0.72480000000000011</v>
      </c>
    </row>
    <row r="27">
      <c r="A27" s="57" t="s">
        <v>26</v>
      </c>
      <c r="B27" s="58">
        <v>0.19600000000000001</v>
      </c>
      <c r="C27" s="58">
        <v>0</v>
      </c>
      <c r="D27" s="58">
        <v>0</v>
      </c>
      <c r="E27" s="58">
        <v>0</v>
      </c>
      <c r="F27" s="58">
        <v>728.39999999999998</v>
      </c>
      <c r="G27" s="58">
        <v>47.399999999999999</v>
      </c>
      <c r="H27" s="58">
        <v>0</v>
      </c>
      <c r="I27" s="58">
        <v>48.800000000000004</v>
      </c>
      <c r="J27" s="58">
        <v>0</v>
      </c>
      <c r="K27" s="58">
        <v>156</v>
      </c>
      <c r="L27" s="58">
        <v>0</v>
      </c>
      <c r="M27" s="58">
        <v>478.19999999999999</v>
      </c>
      <c r="N27" s="59">
        <v>0</v>
      </c>
      <c r="O27" s="39">
        <f t="shared" si="4"/>
        <v>730.39999999999998</v>
      </c>
      <c r="P27" s="39">
        <f t="shared" si="5"/>
        <v>0.73039999999999994</v>
      </c>
      <c r="Q27" s="52">
        <v>0.73039999999999994</v>
      </c>
    </row>
    <row r="28">
      <c r="A28" s="57" t="s">
        <v>27</v>
      </c>
      <c r="B28" s="58">
        <v>0.19600000000000001</v>
      </c>
      <c r="C28" s="58">
        <v>0</v>
      </c>
      <c r="D28" s="58">
        <v>0</v>
      </c>
      <c r="E28" s="58">
        <v>0</v>
      </c>
      <c r="F28" s="58">
        <v>697.5</v>
      </c>
      <c r="G28" s="58">
        <v>48.200000000000003</v>
      </c>
      <c r="H28" s="58">
        <v>0</v>
      </c>
      <c r="I28" s="58">
        <v>42.200000000000003</v>
      </c>
      <c r="J28" s="58">
        <v>0</v>
      </c>
      <c r="K28" s="58">
        <v>152</v>
      </c>
      <c r="L28" s="58">
        <v>0</v>
      </c>
      <c r="M28" s="58">
        <v>457</v>
      </c>
      <c r="N28" s="59">
        <v>0</v>
      </c>
      <c r="O28" s="39">
        <f t="shared" si="4"/>
        <v>699.39999999999998</v>
      </c>
      <c r="P28" s="39">
        <f t="shared" si="5"/>
        <v>0.69940000000000002</v>
      </c>
      <c r="Q28" s="52">
        <v>0.69940000000000002</v>
      </c>
    </row>
    <row r="29">
      <c r="A29" s="57" t="s">
        <v>28</v>
      </c>
      <c r="B29" s="58">
        <v>0.19600000000000001</v>
      </c>
      <c r="C29" s="58">
        <v>0</v>
      </c>
      <c r="D29" s="58">
        <v>0</v>
      </c>
      <c r="E29" s="58">
        <v>0</v>
      </c>
      <c r="F29" s="58">
        <v>593.70000000000005</v>
      </c>
      <c r="G29" s="58">
        <v>37.399999999999999</v>
      </c>
      <c r="H29" s="58">
        <v>0</v>
      </c>
      <c r="I29" s="58">
        <v>40</v>
      </c>
      <c r="J29" s="58">
        <v>0</v>
      </c>
      <c r="K29" s="58">
        <v>130</v>
      </c>
      <c r="L29" s="58">
        <v>0</v>
      </c>
      <c r="M29" s="58">
        <v>388.19999999999999</v>
      </c>
      <c r="N29" s="59">
        <v>0</v>
      </c>
      <c r="O29" s="39">
        <f t="shared" si="4"/>
        <v>595.60000000000002</v>
      </c>
      <c r="P29" s="39">
        <f t="shared" si="5"/>
        <v>0.59560000000000002</v>
      </c>
      <c r="Q29" s="52">
        <v>0.59560000000000002</v>
      </c>
    </row>
    <row r="30" ht="13.5">
      <c r="A30" s="60" t="s">
        <v>29</v>
      </c>
      <c r="B30" s="61">
        <v>0.20000000000000001</v>
      </c>
      <c r="C30" s="61">
        <v>0</v>
      </c>
      <c r="D30" s="61">
        <v>0</v>
      </c>
      <c r="E30" s="61">
        <v>0</v>
      </c>
      <c r="F30" s="61">
        <v>518.10000000000002</v>
      </c>
      <c r="G30" s="61">
        <v>37.200000000000003</v>
      </c>
      <c r="H30" s="61">
        <v>0</v>
      </c>
      <c r="I30" s="61">
        <v>36</v>
      </c>
      <c r="J30" s="61">
        <v>0</v>
      </c>
      <c r="K30" s="61">
        <v>116.8</v>
      </c>
      <c r="L30" s="61">
        <v>0</v>
      </c>
      <c r="M30" s="61">
        <v>329.60000000000002</v>
      </c>
      <c r="N30" s="62">
        <v>0</v>
      </c>
      <c r="O30" s="39">
        <f t="shared" si="4"/>
        <v>519.60000000000002</v>
      </c>
      <c r="P30" s="39">
        <f t="shared" si="5"/>
        <v>0.51960000000000006</v>
      </c>
      <c r="Q30" s="52">
        <v>0.51960000000000006</v>
      </c>
    </row>
    <row r="31" s="63" customFormat="1" hidden="1">
      <c r="A31" s="64" t="s">
        <v>31</v>
      </c>
      <c r="B31" s="63">
        <f>SUM(B7:B30)</f>
        <v>5.6639999999999979</v>
      </c>
      <c r="C31" s="63">
        <f>SUM(C7:C30)</f>
        <v>0</v>
      </c>
      <c r="D31" s="63">
        <f>SUM(D7:D30)</f>
        <v>0</v>
      </c>
      <c r="E31" s="63">
        <f>SUM(E7:E30)</f>
        <v>0</v>
      </c>
      <c r="F31" s="63">
        <f>SUM(F7:F30)</f>
        <v>14016.299999999999</v>
      </c>
      <c r="G31" s="63">
        <f>SUM(G7:G30)</f>
        <v>929.80000000000007</v>
      </c>
      <c r="H31" s="63">
        <f>SUM(H7:H30)</f>
        <v>0</v>
      </c>
      <c r="I31" s="63">
        <f>SUM(I7:I30)</f>
        <v>806.20000000000005</v>
      </c>
      <c r="J31" s="63">
        <f>SUM(J7:J30)</f>
        <v>0</v>
      </c>
      <c r="K31" s="63">
        <f>SUM(K7:K30)</f>
        <v>2926.6000000000004</v>
      </c>
      <c r="L31" s="63">
        <f>SUM(L7:L30)</f>
        <v>0</v>
      </c>
      <c r="M31" s="63">
        <f>SUM(M7:M30)</f>
        <v>9393</v>
      </c>
      <c r="N31" s="63">
        <f>SUM(N7:N30)</f>
        <v>0</v>
      </c>
    </row>
    <row r="36" ht="12.75">
      <c r="I36" s="1"/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5" width="41.7109375"/>
    <col customWidth="1" hidden="1" min="2" max="2" style="66" width="10.28515625"/>
    <col customWidth="1" min="3" max="3" style="67" width="15.42578125"/>
    <col customWidth="1" min="4" max="4" style="68" width="20.7109375"/>
    <col customWidth="1" hidden="1" min="5" max="5" style="69" width="16.5703125"/>
    <col customWidth="1" hidden="1" min="6" max="6" style="68" width="16.5703125"/>
    <col min="7" max="16384" style="1" width="9.140625"/>
  </cols>
  <sheetData>
    <row r="1" ht="12.75" customHeight="1"/>
    <row r="2" ht="23.25">
      <c r="A2" s="70" t="str">
        <f>'Время горизонтально'!E2</f>
        <v xml:space="preserve">Мощность по фидерам по часовым интервалам</v>
      </c>
      <c r="B2" s="71"/>
    </row>
    <row r="3" ht="21" customHeight="1">
      <c r="C3" s="72" t="str">
        <f>IF(isOV="","",isOV)</f>
        <v/>
      </c>
    </row>
    <row r="4" ht="15">
      <c r="A4" s="73" t="str">
        <f>IF(group="","",group)</f>
        <v xml:space="preserve">ПС 35 кВ Криводино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4" customFormat="1" ht="34.5" customHeight="1">
      <c r="A6" s="48" t="s">
        <v>5</v>
      </c>
      <c r="B6" s="75" t="s">
        <v>47</v>
      </c>
      <c r="C6" s="76" t="s">
        <v>48</v>
      </c>
      <c r="D6" s="77" t="s">
        <v>49</v>
      </c>
      <c r="E6" s="78" t="s">
        <v>50</v>
      </c>
      <c r="F6" s="77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2025-06-25T13:40:23Z</dcterms:modified>
</cp:coreProperties>
</file>